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bfi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<sst xmlns="http://schemas.openxmlformats.org/spreadsheetml/2006/main" count="102" uniqueCount="102">
  <si>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Gender</t>
  </si>
  <si>
    <t>Age</t>
  </si>
  <si>
    <t>Height</t>
  </si>
  <si>
    <t>Weight</t>
  </si>
  <si>
    <t>Body Fat</t>
  </si>
  <si>
    <t>Gender</t>
  </si>
  <si>
    <t>Age</t>
  </si>
  <si>
    <t>Height</t>
  </si>
  <si>
    <t>Weight</t>
  </si>
  <si>
    <t>Body Fat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</si>
  <si>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</si>
  <si>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</si>
  <si>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</si>
  <si>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</si>
  <si>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</si>
  <si>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</si>
  <si>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</si>
  <si>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</si>
  <si>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</si>
  <si>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</si>
  <si>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</si>
  <si>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</si>
  <si>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</si>
  <si>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</si>
  <si>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</si>
  <si>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</si>
  <si>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</si>
  <si>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</si>
  <si>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</si>
  <si>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</si>
  <si>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</si>
  <si>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</si>
  <si>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</si>
  <si>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</si>
  <si>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</si>
  <si>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</si>
  <si>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</si>
  <si>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</si>
  <si>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</si>
  <si>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</si>
  <si>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</si>
  <si>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</si>
  <si>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</si>
  <si>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</si>
  <si>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</si>
  <si>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</si>
  <si>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</si>
  <si>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</si>
  <si>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</si>
  <si>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</si>
  <si>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</si>
  <si>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</si>
  <si>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</si>
  <si>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</si>
  <si>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</si>
  <si>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</si>
  <si>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F</t>
  </si>
  <si>
    <t>M</t>
  </si>
  <si>
    <t>M</t>
  </si>
  <si>
    <t>Female</t>
  </si>
  <si>
    <t>Age</t>
  </si>
  <si>
    <t>Height</t>
  </si>
  <si>
    <t>Weight</t>
  </si>
  <si>
    <t>Body Fat</t>
  </si>
  <si>
    <t>Male</t>
  </si>
  <si>
    <t>Age</t>
  </si>
  <si>
    <t>Height</t>
  </si>
  <si>
    <t>Weight</t>
  </si>
  <si>
    <t>Body Fat</t>
  </si>
  <si>
    <t>count</t>
  </si>
  <si>
    <t>min</t>
  </si>
  <si>
    <t>mean-stdev</t>
  </si>
  <si>
    <t>mode</t>
  </si>
  <si>
    <t>median</t>
  </si>
  <si>
    <t>mean</t>
  </si>
  <si>
    <t>mean+stdev</t>
  </si>
  <si>
    <t>max</t>
  </si>
  <si>
    <t>range</t>
  </si>
  <si>
    <t>stdev</t>
  </si>
  <si>
    <t>Males</t>
  </si>
  <si>
    <t>Female</t>
  </si>
  <si>
    <t>HS</t>
  </si>
  <si>
    <t>Xavier</t>
  </si>
  <si>
    <t>CCA</t>
  </si>
  <si>
    <t>PSDA</t>
  </si>
  <si>
    <t>PATS</t>
  </si>
  <si>
    <t>PICS</t>
  </si>
  <si>
    <t>SCA</t>
  </si>
  <si>
    <t>YHS</t>
  </si>
  <si>
    <t>KHS</t>
  </si>
  <si>
    <t>CSDA</t>
  </si>
  <si>
    <t>OIHS</t>
  </si>
  <si>
    <t>OHWA</t>
  </si>
  <si>
    <t>Mizpah</t>
  </si>
  <si>
    <t>YSDA</t>
  </si>
  <si>
    <t>Woleai</t>
  </si>
  <si>
    <t>Berea</t>
  </si>
  <si>
    <t>PentLHA</t>
  </si>
  <si>
    <t>CHS</t>
  </si>
  <si>
    <t>SNHS</t>
  </si>
  <si>
    <t>Nukuno</t>
  </si>
  <si>
    <t>Weno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</si>
</sst>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</numFmts>
  <fonts count="13">
    <font>
      <sz val="10"/>
      <name val="Tahoma"/>
      <family val="0"/>
    </font>
    <font>
      <sz val="10"/>
      <name val="Arial"/>
      <family val="2"/>
    </font>
    <font>
      <b/>
      <sz val="10"/>
      <name val="Tahoma"/>
      <family val="0"/>
    </font>
    <font>
      <sz val="6.6"/>
      <name val="Arial"/>
      <family val="2"/>
    </font>
    <font>
      <sz val="7.8"/>
      <name val="Arial"/>
      <family val="2"/>
    </font>
    <font>
      <sz val="9.9"/>
      <name val="Arial"/>
      <family val="2"/>
    </font>
    <font>
      <sz val="14.4"/>
      <name val="Arial"/>
      <family val="2"/>
    </font>
    <font>
      <sz val="6.8"/>
      <name val="Arial"/>
      <family val="2"/>
    </font>
    <font>
      <sz val="7.9"/>
      <name val="Arial"/>
      <family val="2"/>
    </font>
    <font>
      <sz val="10.2"/>
      <name val="Arial"/>
      <family val="2"/>
    </font>
    <font>
      <sz val="14.8"/>
      <name val="Arial"/>
      <family val="2"/>
    </font>
    <font>
      <sz val="12.2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right"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horizontal="right"/>
    </xf>
    <xf numFmtId="164" fontId="0" fillId="0" borderId="1" xfId="0" applyBorder="1" applyAlignment="1">
      <alignment/>
    </xf>
    <xf numFmtId="164" fontId="2" fillId="4" borderId="1" xfId="0" applyFont="1" applyFill="1" applyBorder="1" applyAlignment="1">
      <alignment horizontal="right"/>
    </xf>
    <xf numFmtId="164" fontId="2" fillId="0" borderId="1" xfId="0" applyFont="1" applyBorder="1" applyAlignment="1">
      <alignment/>
    </xf>
    <xf numFmtId="164" fontId="2" fillId="5" borderId="1" xfId="0" applyFont="1" applyFill="1" applyBorder="1" applyAlignment="1">
      <alignment/>
    </xf>
    <xf numFmtId="164" fontId="2" fillId="6" borderId="0" xfId="0" applyFont="1" applyFill="1" applyAlignment="1">
      <alignment/>
    </xf>
    <xf numFmtId="164" fontId="2" fillId="7" borderId="2" xfId="0" applyFont="1" applyFill="1" applyBorder="1" applyAlignment="1">
      <alignment/>
    </xf>
    <xf numFmtId="164" fontId="2" fillId="7" borderId="2" xfId="0" applyFont="1" applyFill="1" applyBorder="1" applyAlignment="1">
      <alignment horizontal="right"/>
    </xf>
    <xf numFmtId="164" fontId="2" fillId="0" borderId="2" xfId="0" applyFont="1" applyBorder="1" applyAlignment="1">
      <alignment/>
    </xf>
    <xf numFmtId="164" fontId="0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Gender ratio (Pie chart)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elete val="1"/>
          </c:dLbls>
          <c:cat>
            <c:strRef>
              <c:f>bfi!$A$40:$A$41</c:f>
              <c:strCache/>
            </c:strRef>
          </c:cat>
          <c:val>
            <c:numRef>
              <c:f>bfi!$B$40:$B$41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/>
              <a:t>Distribution by Age (Column chart)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6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bfi!$A$56:$A$71</c:f>
              <c:numCache/>
            </c:numRef>
          </c:cat>
          <c:val>
            <c:numRef>
              <c:f>bfi!$B$56:$B$71</c:f>
              <c:numCache/>
            </c:numRef>
          </c:val>
        </c:ser>
        <c:gapWidth val="100"/>
        <c:axId val="24252146"/>
        <c:axId val="16942723"/>
      </c:barChart>
      <c:catAx>
        <c:axId val="24252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90" b="0" i="0" u="none" baseline="0"/>
                  <a:t>Age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80" b="0" i="0" u="none" baseline="0"/>
            </a:pPr>
          </a:p>
        </c:txPr>
        <c:crossAx val="16942723"/>
        <c:crossesAt val="0"/>
        <c:auto val="1"/>
        <c:lblOffset val="100"/>
        <c:noMultiLvlLbl val="0"/>
      </c:catAx>
      <c:valAx>
        <c:axId val="16942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90" b="0" i="0" u="none" baseline="0"/>
                  <a:t>Sample size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80" b="0" i="0" u="none" baseline="0"/>
            </a:pPr>
          </a:p>
        </c:txPr>
        <c:crossAx val="24252146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80" b="0" i="0" u="none" baseline="0"/>
              <a:t>Smoothed Age Distribution (Line chart)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bfi!$A$56:$A$71</c:f>
              <c:numCache/>
            </c:numRef>
          </c:cat>
          <c:val>
            <c:numRef>
              <c:f>bfi!$B$56:$B$71</c:f>
              <c:numCache/>
            </c:numRef>
          </c:val>
          <c:smooth val="1"/>
        </c:ser>
        <c:marker val="1"/>
        <c:axId val="18266780"/>
        <c:axId val="30183293"/>
      </c:lineChart>
      <c:catAx>
        <c:axId val="18266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0" b="0" i="0" u="none" baseline="0"/>
                  <a:t>Age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90" b="0" i="0" u="none" baseline="0"/>
            </a:pPr>
          </a:p>
        </c:txPr>
        <c:crossAx val="30183293"/>
        <c:crossesAt val="0"/>
        <c:auto val="1"/>
        <c:lblOffset val="100"/>
        <c:noMultiLvlLbl val="0"/>
      </c:catAx>
      <c:valAx>
        <c:axId val="30183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0" b="0" i="0" u="none" baseline="0"/>
                  <a:t>Sample size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90" b="0" i="0" u="none" baseline="0"/>
            </a:pPr>
          </a:p>
        </c:txPr>
        <c:crossAx val="18266780"/>
        <c:crossesAt val="1"/>
        <c:crossBetween val="midCat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HS Read Struct Z scores Spring 2003: Histogram and a Pareto Chart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bfi!$B$93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2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bfi!$A$94:$A$113</c:f>
              <c:strCache/>
            </c:strRef>
          </c:cat>
          <c:val>
            <c:numRef>
              <c:f>bfi!$B$94:$B$113</c:f>
              <c:numCache/>
            </c:numRef>
          </c:val>
        </c:ser>
        <c:gapWidth val="0"/>
        <c:axId val="3214182"/>
        <c:axId val="28927639"/>
      </c:barChart>
      <c:catAx>
        <c:axId val="32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28927639"/>
        <c:crossesAt val="0"/>
        <c:auto val="1"/>
        <c:lblOffset val="100"/>
        <c:noMultiLvlLbl val="0"/>
      </c:catAx>
      <c:valAx>
        <c:axId val="2892763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3214182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38</xdr:row>
      <xdr:rowOff>142875</xdr:rowOff>
    </xdr:from>
    <xdr:to>
      <xdr:col>9</xdr:col>
      <xdr:colOff>495300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1304925" y="6296025"/>
        <a:ext cx="43529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54</xdr:row>
      <xdr:rowOff>142875</xdr:rowOff>
    </xdr:from>
    <xdr:to>
      <xdr:col>9</xdr:col>
      <xdr:colOff>542925</xdr:colOff>
      <xdr:row>72</xdr:row>
      <xdr:rowOff>0</xdr:rowOff>
    </xdr:to>
    <xdr:graphicFrame>
      <xdr:nvGraphicFramePr>
        <xdr:cNvPr id="2" name="Chart 2"/>
        <xdr:cNvGraphicFramePr/>
      </xdr:nvGraphicFramePr>
      <xdr:xfrm>
        <a:off x="1266825" y="8886825"/>
        <a:ext cx="44386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476250</xdr:colOff>
      <xdr:row>73</xdr:row>
      <xdr:rowOff>9525</xdr:rowOff>
    </xdr:from>
    <xdr:to>
      <xdr:col>9</xdr:col>
      <xdr:colOff>523875</xdr:colOff>
      <xdr:row>90</xdr:row>
      <xdr:rowOff>104775</xdr:rowOff>
    </xdr:to>
    <xdr:graphicFrame>
      <xdr:nvGraphicFramePr>
        <xdr:cNvPr id="3" name="Chart 3"/>
        <xdr:cNvGraphicFramePr/>
      </xdr:nvGraphicFramePr>
      <xdr:xfrm>
        <a:off x="476250" y="11830050"/>
        <a:ext cx="52101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113</xdr:row>
      <xdr:rowOff>28575</xdr:rowOff>
    </xdr:from>
    <xdr:to>
      <xdr:col>9</xdr:col>
      <xdr:colOff>590550</xdr:colOff>
      <xdr:row>144</xdr:row>
      <xdr:rowOff>85725</xdr:rowOff>
    </xdr:to>
    <xdr:graphicFrame>
      <xdr:nvGraphicFramePr>
        <xdr:cNvPr id="4" name="Chart 4"/>
        <xdr:cNvGraphicFramePr/>
      </xdr:nvGraphicFramePr>
      <xdr:xfrm>
        <a:off x="0" y="18326100"/>
        <a:ext cx="5753100" cy="5076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>
      <selection activeCell="F100" sqref="F100"/>
    </sheetView>
  </sheetViews>
  <sheetFormatPr defaultColWidth="9.140625" defaultRowHeight="12.75"/>
  <cols>
    <col min="1" max="1" width="13.140625" style="0" customWidth="1"/>
    <col min="2" max="2" width="5.421875" style="0" customWidth="1"/>
    <col min="3" max="3" width="7.7109375" style="0" customWidth="1"/>
    <col min="4" max="4" width="11.140625" style="0" customWidth="1"/>
    <col min="5" max="5" width="10.00390625" style="0" customWidth="1"/>
    <col min="6" max="6" width="8.57421875" style="0" customWidth="1"/>
    <col min="7" max="7" width="5.421875" style="0" customWidth="1"/>
    <col min="8" max="8" width="7.7109375" style="0" customWidth="1"/>
    <col min="9" max="9" width="8.28125" style="0" customWidth="1"/>
    <col min="10" max="10" width="10.00390625" style="0" customWidth="1"/>
    <col min="11" max="256" width="12.140625" style="0" customWidth="1"/>
  </cols>
  <sheetData>
    <row r="1" spans="1:10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2.75">
      <c r="A2" s="5" t="s">
        <v>10</v>
      </c>
      <c r="B2" s="5">
        <v>17</v>
      </c>
      <c r="C2" s="5">
        <v>69</v>
      </c>
      <c r="D2" s="5">
        <v>116</v>
      </c>
      <c r="E2" s="5">
        <v>18.6</v>
      </c>
      <c r="F2" s="5" t="s">
        <v>11</v>
      </c>
      <c r="G2" s="5">
        <v>19</v>
      </c>
      <c r="H2" s="5">
        <v>63</v>
      </c>
      <c r="I2" s="5">
        <v>152.2</v>
      </c>
      <c r="J2" s="5">
        <v>15.4</v>
      </c>
    </row>
    <row r="3" spans="1:10" ht="12.75">
      <c r="A3" s="5" t="s">
        <v>12</v>
      </c>
      <c r="B3" s="5">
        <v>18</v>
      </c>
      <c r="C3" s="5">
        <v>59.5</v>
      </c>
      <c r="D3" s="5">
        <v>110.2</v>
      </c>
      <c r="E3" s="5">
        <v>22</v>
      </c>
      <c r="F3" s="5" t="s">
        <v>13</v>
      </c>
      <c r="G3" s="5">
        <v>19</v>
      </c>
      <c r="H3" s="5">
        <v>65</v>
      </c>
      <c r="I3" s="5">
        <v>164.6</v>
      </c>
      <c r="J3" s="5">
        <v>18.3</v>
      </c>
    </row>
    <row r="4" spans="1:10" ht="12.75">
      <c r="A4" s="5" t="s">
        <v>14</v>
      </c>
      <c r="B4" s="5">
        <v>18</v>
      </c>
      <c r="C4" s="5">
        <v>64</v>
      </c>
      <c r="D4" s="5">
        <v>125.2</v>
      </c>
      <c r="E4" s="5">
        <v>22.3</v>
      </c>
      <c r="F4" s="5" t="s">
        <v>15</v>
      </c>
      <c r="G4" s="5">
        <v>19</v>
      </c>
      <c r="H4" s="5">
        <v>66</v>
      </c>
      <c r="I4" s="5">
        <v>166.6</v>
      </c>
      <c r="J4" s="5">
        <v>21.1</v>
      </c>
    </row>
    <row r="5" spans="1:10" ht="12.75">
      <c r="A5" s="5" t="s">
        <v>16</v>
      </c>
      <c r="B5" s="5">
        <v>19</v>
      </c>
      <c r="C5" s="5">
        <v>61</v>
      </c>
      <c r="D5" s="5">
        <v>116.4</v>
      </c>
      <c r="E5" s="5">
        <v>21.4</v>
      </c>
      <c r="F5" s="5" t="s">
        <v>17</v>
      </c>
      <c r="G5" s="5">
        <v>20</v>
      </c>
      <c r="H5" s="5">
        <v>65</v>
      </c>
      <c r="I5" s="5">
        <v>144</v>
      </c>
      <c r="J5" s="5">
        <v>15.6</v>
      </c>
    </row>
    <row r="6" spans="1:10" ht="12.75">
      <c r="A6" s="5" t="s">
        <v>18</v>
      </c>
      <c r="B6" s="5">
        <v>19</v>
      </c>
      <c r="C6" s="5">
        <v>65</v>
      </c>
      <c r="D6" s="5">
        <v>115.4</v>
      </c>
      <c r="E6" s="5">
        <v>22</v>
      </c>
      <c r="F6" s="5" t="s">
        <v>19</v>
      </c>
      <c r="G6" s="5">
        <v>20</v>
      </c>
      <c r="H6" s="5">
        <v>67</v>
      </c>
      <c r="I6" s="5">
        <v>184.6</v>
      </c>
      <c r="J6" s="5">
        <v>22.8</v>
      </c>
    </row>
    <row r="7" spans="1:10" ht="12.75">
      <c r="A7" s="5" t="s">
        <v>20</v>
      </c>
      <c r="B7" s="5">
        <v>19</v>
      </c>
      <c r="C7" s="5">
        <v>63</v>
      </c>
      <c r="D7" s="5">
        <v>117.4</v>
      </c>
      <c r="E7" s="5">
        <v>22.3</v>
      </c>
      <c r="F7" s="5" t="s">
        <v>21</v>
      </c>
      <c r="G7" s="5">
        <v>20</v>
      </c>
      <c r="H7" s="5">
        <v>65</v>
      </c>
      <c r="I7" s="5">
        <v>190.8</v>
      </c>
      <c r="J7" s="5">
        <v>24.8</v>
      </c>
    </row>
    <row r="8" spans="1:10" ht="12.75">
      <c r="A8" s="5" t="s">
        <v>22</v>
      </c>
      <c r="B8" s="5">
        <v>19</v>
      </c>
      <c r="C8" s="5">
        <v>61</v>
      </c>
      <c r="D8" s="5">
        <v>143</v>
      </c>
      <c r="E8" s="5">
        <v>25.3</v>
      </c>
      <c r="F8" s="5" t="s">
        <v>23</v>
      </c>
      <c r="G8" s="5">
        <v>20</v>
      </c>
      <c r="H8" s="5">
        <v>65</v>
      </c>
      <c r="I8" s="5">
        <v>190.8</v>
      </c>
      <c r="J8" s="5">
        <v>24.8</v>
      </c>
    </row>
    <row r="9" spans="1:10" ht="12.75">
      <c r="A9" s="5" t="s">
        <v>24</v>
      </c>
      <c r="B9" s="5">
        <v>19</v>
      </c>
      <c r="C9" s="5">
        <v>63</v>
      </c>
      <c r="D9" s="5">
        <v>145.4</v>
      </c>
      <c r="E9" s="5">
        <v>31.7</v>
      </c>
      <c r="F9" s="5" t="s">
        <v>25</v>
      </c>
      <c r="G9" s="5">
        <v>21</v>
      </c>
      <c r="H9" s="5">
        <v>68</v>
      </c>
      <c r="I9" s="5">
        <v>144.6</v>
      </c>
      <c r="J9" s="5">
        <v>10.9</v>
      </c>
    </row>
    <row r="10" spans="1:10" ht="12.75">
      <c r="A10" s="5" t="s">
        <v>26</v>
      </c>
      <c r="B10" s="5">
        <v>19</v>
      </c>
      <c r="C10" s="5">
        <v>61</v>
      </c>
      <c r="D10" s="5">
        <v>142.6</v>
      </c>
      <c r="E10" s="5">
        <v>34.3</v>
      </c>
      <c r="F10" s="5" t="s">
        <v>27</v>
      </c>
      <c r="G10" s="5">
        <v>21</v>
      </c>
      <c r="H10" s="5">
        <v>67</v>
      </c>
      <c r="I10" s="5">
        <v>134.2</v>
      </c>
      <c r="J10" s="5">
        <v>11.7</v>
      </c>
    </row>
    <row r="11" spans="1:10" ht="12.75">
      <c r="A11" s="5" t="s">
        <v>28</v>
      </c>
      <c r="B11" s="5">
        <v>19</v>
      </c>
      <c r="C11" s="5">
        <v>66</v>
      </c>
      <c r="D11" s="5">
        <v>193</v>
      </c>
      <c r="E11" s="5">
        <v>38.2</v>
      </c>
      <c r="F11" s="5" t="s">
        <v>29</v>
      </c>
      <c r="G11" s="5">
        <v>21</v>
      </c>
      <c r="H11" s="5">
        <v>67</v>
      </c>
      <c r="I11" s="5">
        <v>158.4</v>
      </c>
      <c r="J11" s="5">
        <v>14.9</v>
      </c>
    </row>
    <row r="12" spans="1:10" ht="12.75">
      <c r="A12" s="5" t="s">
        <v>30</v>
      </c>
      <c r="B12" s="5">
        <v>19</v>
      </c>
      <c r="C12" s="5">
        <v>62</v>
      </c>
      <c r="D12" s="5">
        <v>186.8</v>
      </c>
      <c r="E12" s="5">
        <v>40.9</v>
      </c>
      <c r="F12" s="5" t="s">
        <v>31</v>
      </c>
      <c r="G12" s="5">
        <v>21</v>
      </c>
      <c r="H12" s="5">
        <v>68</v>
      </c>
      <c r="I12" s="5">
        <v>177.6</v>
      </c>
      <c r="J12" s="5">
        <v>15.6</v>
      </c>
    </row>
    <row r="13" spans="1:10" ht="12.75">
      <c r="A13" s="5" t="s">
        <v>32</v>
      </c>
      <c r="B13" s="5">
        <v>20</v>
      </c>
      <c r="C13" s="5">
        <v>58.5</v>
      </c>
      <c r="D13" s="5">
        <v>98.6</v>
      </c>
      <c r="E13" s="5">
        <v>14.2</v>
      </c>
      <c r="F13" s="5" t="s">
        <v>33</v>
      </c>
      <c r="G13" s="5">
        <v>21</v>
      </c>
      <c r="H13" s="5">
        <v>70</v>
      </c>
      <c r="I13" s="5">
        <v>199.2</v>
      </c>
      <c r="J13" s="5">
        <v>18.5</v>
      </c>
    </row>
    <row r="14" spans="1:10" ht="12.75">
      <c r="A14" s="5" t="s">
        <v>34</v>
      </c>
      <c r="B14" s="5">
        <v>20</v>
      </c>
      <c r="C14" s="5">
        <v>63</v>
      </c>
      <c r="D14" s="5">
        <v>118.4</v>
      </c>
      <c r="E14" s="5">
        <v>21.6</v>
      </c>
      <c r="F14" s="5" t="s">
        <v>35</v>
      </c>
      <c r="G14" s="5">
        <v>21</v>
      </c>
      <c r="H14" s="5">
        <v>76</v>
      </c>
      <c r="I14" s="5">
        <v>252.6</v>
      </c>
      <c r="J14" s="5">
        <v>19</v>
      </c>
    </row>
    <row r="15" spans="1:10" ht="12.75">
      <c r="A15" s="5" t="s">
        <v>36</v>
      </c>
      <c r="B15" s="5">
        <v>21</v>
      </c>
      <c r="C15" s="5">
        <v>64</v>
      </c>
      <c r="D15" s="5">
        <v>123.2</v>
      </c>
      <c r="E15" s="5">
        <v>24.8</v>
      </c>
      <c r="F15" s="5" t="s">
        <v>37</v>
      </c>
      <c r="G15" s="5">
        <v>21</v>
      </c>
      <c r="H15" s="5">
        <v>65</v>
      </c>
      <c r="I15" s="5">
        <v>164.2</v>
      </c>
      <c r="J15" s="5">
        <v>20</v>
      </c>
    </row>
    <row r="16" spans="1:10" ht="12.75">
      <c r="A16" s="5" t="s">
        <v>38</v>
      </c>
      <c r="B16" s="5">
        <v>21</v>
      </c>
      <c r="C16" s="5">
        <v>66</v>
      </c>
      <c r="D16" s="5">
        <v>205.6</v>
      </c>
      <c r="E16" s="5">
        <v>39.6</v>
      </c>
      <c r="F16" s="5" t="s">
        <v>39</v>
      </c>
      <c r="G16" s="5">
        <v>21</v>
      </c>
      <c r="H16" s="5">
        <v>67</v>
      </c>
      <c r="I16" s="5">
        <v>155</v>
      </c>
      <c r="J16" s="5">
        <v>20.2</v>
      </c>
    </row>
    <row r="17" spans="1:10" ht="12.75">
      <c r="A17" s="5" t="s">
        <v>40</v>
      </c>
      <c r="B17" s="5">
        <v>22</v>
      </c>
      <c r="C17" s="5">
        <v>61</v>
      </c>
      <c r="D17" s="5">
        <v>90.6</v>
      </c>
      <c r="E17" s="5">
        <v>12.8</v>
      </c>
      <c r="F17" s="5" t="s">
        <v>41</v>
      </c>
      <c r="G17" s="5">
        <v>21</v>
      </c>
      <c r="H17" s="5">
        <v>67</v>
      </c>
      <c r="I17" s="5">
        <v>185</v>
      </c>
      <c r="J17" s="5">
        <v>21.2</v>
      </c>
    </row>
    <row r="18" spans="1:10" ht="12.75">
      <c r="A18" s="5" t="s">
        <v>42</v>
      </c>
      <c r="B18" s="5">
        <v>22</v>
      </c>
      <c r="C18" s="5">
        <v>61</v>
      </c>
      <c r="D18" s="5">
        <v>150.4</v>
      </c>
      <c r="E18" s="5">
        <v>29.7</v>
      </c>
      <c r="F18" s="5" t="s">
        <v>43</v>
      </c>
      <c r="G18" s="5">
        <v>21</v>
      </c>
      <c r="H18" s="5">
        <v>73</v>
      </c>
      <c r="I18" s="5">
        <v>231.2</v>
      </c>
      <c r="J18" s="5">
        <v>25.9</v>
      </c>
    </row>
    <row r="19" spans="1:10" ht="12.75">
      <c r="A19" s="5" t="s">
        <v>44</v>
      </c>
      <c r="B19" s="5">
        <v>22</v>
      </c>
      <c r="C19" s="5">
        <v>62</v>
      </c>
      <c r="D19" s="5">
        <v>152.2</v>
      </c>
      <c r="E19" s="5">
        <v>34.1</v>
      </c>
      <c r="F19" s="5" t="s">
        <v>45</v>
      </c>
      <c r="G19" s="5">
        <v>21</v>
      </c>
      <c r="H19" s="5">
        <v>66</v>
      </c>
      <c r="I19" s="5">
        <v>198.6</v>
      </c>
      <c r="J19" s="5">
        <v>27.1</v>
      </c>
    </row>
    <row r="20" spans="1:10" ht="12.75">
      <c r="A20" s="5" t="s">
        <v>46</v>
      </c>
      <c r="B20" s="5">
        <v>22</v>
      </c>
      <c r="C20" s="5">
        <v>65</v>
      </c>
      <c r="D20" s="5">
        <v>168.6</v>
      </c>
      <c r="E20" s="5">
        <v>35.5</v>
      </c>
      <c r="F20" s="5" t="s">
        <v>47</v>
      </c>
      <c r="G20" s="5">
        <v>21</v>
      </c>
      <c r="H20" s="5">
        <v>64</v>
      </c>
      <c r="I20" s="5">
        <v>200.8</v>
      </c>
      <c r="J20" s="5">
        <v>30.7</v>
      </c>
    </row>
    <row r="21" spans="1:10" ht="12.75">
      <c r="A21" s="5" t="s">
        <v>48</v>
      </c>
      <c r="B21" s="5">
        <v>23</v>
      </c>
      <c r="C21" s="5">
        <v>65</v>
      </c>
      <c r="D21" s="5">
        <v>17.4</v>
      </c>
      <c r="E21" s="5">
        <v>39.2</v>
      </c>
      <c r="F21" s="5" t="s">
        <v>49</v>
      </c>
      <c r="G21" s="5">
        <v>22</v>
      </c>
      <c r="H21" s="5">
        <v>66</v>
      </c>
      <c r="I21" s="5">
        <v>149.2</v>
      </c>
      <c r="J21" s="5">
        <v>14.7</v>
      </c>
    </row>
    <row r="22" spans="1:10" ht="12.75">
      <c r="A22" s="5" t="s">
        <v>50</v>
      </c>
      <c r="B22" s="5">
        <v>24</v>
      </c>
      <c r="C22" s="5">
        <v>62</v>
      </c>
      <c r="D22" s="5">
        <v>152.4</v>
      </c>
      <c r="E22" s="5">
        <v>31.3</v>
      </c>
      <c r="F22" s="5" t="s">
        <v>51</v>
      </c>
      <c r="G22" s="5">
        <v>22</v>
      </c>
      <c r="H22" s="5">
        <v>64</v>
      </c>
      <c r="I22" s="5">
        <v>188.2</v>
      </c>
      <c r="J22" s="5">
        <v>29.4</v>
      </c>
    </row>
    <row r="23" spans="1:10" ht="12.75">
      <c r="A23" s="5" t="s">
        <v>52</v>
      </c>
      <c r="B23" s="5">
        <v>27</v>
      </c>
      <c r="C23" s="5">
        <v>65</v>
      </c>
      <c r="D23" s="5">
        <v>196.8</v>
      </c>
      <c r="E23" s="5">
        <v>44.1</v>
      </c>
      <c r="F23" s="5" t="s">
        <v>53</v>
      </c>
      <c r="G23" s="5">
        <v>23</v>
      </c>
      <c r="H23" s="5">
        <v>66</v>
      </c>
      <c r="I23" s="5">
        <v>184</v>
      </c>
      <c r="J23" s="5">
        <v>22.7</v>
      </c>
    </row>
    <row r="24" spans="1:10" ht="12.75">
      <c r="A24" s="5" t="s">
        <v>54</v>
      </c>
      <c r="B24" s="5">
        <v>32</v>
      </c>
      <c r="C24" s="5">
        <v>59</v>
      </c>
      <c r="D24" s="5">
        <v>154.6</v>
      </c>
      <c r="E24" s="5">
        <v>36</v>
      </c>
      <c r="F24" s="5" t="s">
        <v>55</v>
      </c>
      <c r="G24" s="5">
        <v>25</v>
      </c>
      <c r="H24" s="5">
        <v>71</v>
      </c>
      <c r="I24" s="5">
        <v>197.6</v>
      </c>
      <c r="J24" s="5">
        <v>21</v>
      </c>
    </row>
    <row r="25" spans="1:10" ht="12.75">
      <c r="A25" s="5" t="s">
        <v>56</v>
      </c>
      <c r="B25" s="5">
        <v>32</v>
      </c>
      <c r="C25" s="5">
        <v>62</v>
      </c>
      <c r="D25" s="5">
        <v>165.6</v>
      </c>
      <c r="E25" s="5">
        <v>39.1</v>
      </c>
      <c r="F25" s="5" t="s">
        <v>57</v>
      </c>
      <c r="G25" s="5">
        <v>27</v>
      </c>
      <c r="H25" s="5">
        <v>69</v>
      </c>
      <c r="I25" s="5">
        <v>195.8</v>
      </c>
      <c r="J25" s="5">
        <v>24.3</v>
      </c>
    </row>
    <row r="26" spans="6:10" ht="12.75">
      <c r="F26" s="5" t="s">
        <v>58</v>
      </c>
      <c r="G26" s="5">
        <v>29</v>
      </c>
      <c r="H26" s="5">
        <v>67</v>
      </c>
      <c r="I26" s="5">
        <v>199.8</v>
      </c>
      <c r="J26" s="5">
        <v>26.9</v>
      </c>
    </row>
    <row r="27" ht="12.75"/>
    <row r="28" spans="1:10" ht="12.75">
      <c r="A28" s="2" t="s">
        <v>59</v>
      </c>
      <c r="B28" s="2" t="s">
        <v>60</v>
      </c>
      <c r="C28" s="2" t="s">
        <v>61</v>
      </c>
      <c r="D28" s="2" t="s">
        <v>62</v>
      </c>
      <c r="E28" s="2" t="s">
        <v>63</v>
      </c>
      <c r="F28" s="4" t="s">
        <v>64</v>
      </c>
      <c r="G28" s="4" t="s">
        <v>65</v>
      </c>
      <c r="H28" s="4" t="s">
        <v>66</v>
      </c>
      <c r="I28" s="4" t="s">
        <v>67</v>
      </c>
      <c r="J28" s="4" t="s">
        <v>68</v>
      </c>
    </row>
    <row r="29" spans="1:10" ht="12.75">
      <c r="A29" s="6" t="s">
        <v>69</v>
      </c>
      <c r="B29" s="5">
        <f>COUNT(B$2:B$26)</f>
        <v>24</v>
      </c>
      <c r="C29" s="5">
        <f>COUNT(C$2:C$26)</f>
        <v>24</v>
      </c>
      <c r="D29" s="5">
        <f>COUNT(D$2:D$26)</f>
        <v>24</v>
      </c>
      <c r="E29" s="5">
        <f>COUNT(E$2:E$26)</f>
        <v>24</v>
      </c>
      <c r="F29" s="5"/>
      <c r="G29" s="5">
        <f>COUNT(G$2:G$26)</f>
        <v>25</v>
      </c>
      <c r="H29" s="5">
        <f>COUNT(H$2:H$26)</f>
        <v>25</v>
      </c>
      <c r="I29" s="5">
        <f>COUNT(I$2:I$26)</f>
        <v>25</v>
      </c>
      <c r="J29" s="5">
        <f>COUNT(J$2:J$26)</f>
        <v>25</v>
      </c>
    </row>
    <row r="30" spans="1:10" ht="12.75">
      <c r="A30" s="6" t="s">
        <v>70</v>
      </c>
      <c r="B30" s="5">
        <f>MIN(B$2:B$26)</f>
        <v>17</v>
      </c>
      <c r="C30" s="5">
        <f>MIN(C$2:C$26)</f>
        <v>58.5</v>
      </c>
      <c r="D30" s="5">
        <f>MIN(D$2:D$26)</f>
        <v>17.4</v>
      </c>
      <c r="E30" s="5">
        <f>MIN(E$2:E$26)</f>
        <v>12.8</v>
      </c>
      <c r="F30" s="5"/>
      <c r="G30" s="5">
        <f>MIN(G$2:G$26)</f>
        <v>19</v>
      </c>
      <c r="H30" s="5">
        <f>MIN(H$2:H$26)</f>
        <v>63</v>
      </c>
      <c r="I30" s="5">
        <f>MIN(I$2:I$26)</f>
        <v>134.2</v>
      </c>
      <c r="J30" s="5">
        <f>MIN(J$2:J$26)</f>
        <v>10.9</v>
      </c>
    </row>
    <row r="31" spans="1:10" ht="12.75">
      <c r="A31" s="6" t="s">
        <v>71</v>
      </c>
      <c r="B31" s="5">
        <f>B34-B38</f>
        <v>17.420778260489506</v>
      </c>
      <c r="C31" s="5">
        <f>C34-C38</f>
        <v>60.332608800641744</v>
      </c>
      <c r="D31" s="5">
        <f>D34-D38</f>
        <v>97.18122420416844</v>
      </c>
      <c r="E31" s="5">
        <f>E34-E38</f>
        <v>20.236594290690874</v>
      </c>
      <c r="F31" s="5"/>
      <c r="G31" s="5">
        <f>G34-G38</f>
        <v>19.132661081138902</v>
      </c>
      <c r="H31" s="5">
        <f>H34-H38</f>
        <v>64.151405342717</v>
      </c>
      <c r="I31" s="5">
        <f>I34-I38</f>
        <v>152.63374955067954</v>
      </c>
      <c r="J31" s="5">
        <f>J34-J38</f>
        <v>15.382419096368466</v>
      </c>
    </row>
    <row r="32" spans="1:10" ht="12.75">
      <c r="A32" s="6" t="s">
        <v>72</v>
      </c>
      <c r="B32" s="5">
        <f>MODE(B$2:B$26)</f>
        <v>19</v>
      </c>
      <c r="C32" s="5">
        <f>MODE(C$2:C$26)</f>
        <v>61</v>
      </c>
      <c r="D32" s="5" t="e">
        <f>MODE(D$2:D$26)</f>
        <v>#VALUE!</v>
      </c>
      <c r="E32" s="5">
        <f>MODE(E$2:E$26)</f>
        <v>22</v>
      </c>
      <c r="F32" s="5"/>
      <c r="G32" s="5">
        <f>MODE(G$2:G$26)</f>
        <v>21</v>
      </c>
      <c r="H32" s="5">
        <f>MODE(H$2:H$26)</f>
        <v>67</v>
      </c>
      <c r="I32" s="5">
        <f>MODE(I$2:I$26)</f>
        <v>190.8</v>
      </c>
      <c r="J32" s="5">
        <f>MODE(J$2:J$26)</f>
        <v>15.6</v>
      </c>
    </row>
    <row r="33" spans="1:10" ht="12.75">
      <c r="A33" s="6" t="s">
        <v>73</v>
      </c>
      <c r="B33" s="5">
        <f>MEDIAN(B$2:B$26)</f>
        <v>20</v>
      </c>
      <c r="C33" s="5">
        <f>MEDIAN(C$2:C$26)</f>
        <v>62.5</v>
      </c>
      <c r="D33" s="5">
        <f>MEDIAN(D$2:D$26)</f>
        <v>142.8</v>
      </c>
      <c r="E33" s="5">
        <f>MEDIAN(E$2:E$26)</f>
        <v>30.5</v>
      </c>
      <c r="F33" s="5"/>
      <c r="G33" s="5">
        <f>MEDIAN(G$2:G$26)</f>
        <v>21</v>
      </c>
      <c r="H33" s="5">
        <f>MEDIAN(H$2:H$26)</f>
        <v>67</v>
      </c>
      <c r="I33" s="5">
        <f>MEDIAN(I$2:I$26)</f>
        <v>184.6</v>
      </c>
      <c r="J33" s="5">
        <f>MEDIAN(J$2:J$26)</f>
        <v>21</v>
      </c>
    </row>
    <row r="34" spans="1:10" ht="12.75">
      <c r="A34" s="6" t="s">
        <v>74</v>
      </c>
      <c r="B34" s="5">
        <f>AVERAGE(B$2:B$26)</f>
        <v>21.375</v>
      </c>
      <c r="C34" s="5">
        <f>AVERAGE(C$2:C$26)</f>
        <v>62.833333333333336</v>
      </c>
      <c r="D34" s="5">
        <f>AVERAGE(D$2:D$26)</f>
        <v>137.74166666666665</v>
      </c>
      <c r="E34" s="7">
        <f>AVERAGE(E$2:E$26)</f>
        <v>29.208333333333332</v>
      </c>
      <c r="F34" s="5"/>
      <c r="G34" s="5">
        <f>AVERAGE(G$2:G$26)</f>
        <v>21.48</v>
      </c>
      <c r="H34" s="5">
        <f>AVERAGE(H$2:H$26)</f>
        <v>67.08</v>
      </c>
      <c r="I34" s="5">
        <f>AVERAGE(I$2:I$26)</f>
        <v>180.384</v>
      </c>
      <c r="J34" s="7">
        <f>AVERAGE(J$2:J$26)</f>
        <v>20.699999999999996</v>
      </c>
    </row>
    <row r="35" spans="1:10" ht="12.75">
      <c r="A35" s="6" t="s">
        <v>75</v>
      </c>
      <c r="B35" s="5">
        <f>B34+B38</f>
        <v>25.329221739510494</v>
      </c>
      <c r="C35" s="5">
        <f>C34+C38</f>
        <v>65.33405786602493</v>
      </c>
      <c r="D35" s="5">
        <f>D34+D38</f>
        <v>178.30210912916485</v>
      </c>
      <c r="E35" s="5">
        <f>E34+E38</f>
        <v>38.18007237597579</v>
      </c>
      <c r="F35" s="5"/>
      <c r="G35" s="5">
        <f>G34+G38</f>
        <v>23.8273389188611</v>
      </c>
      <c r="H35" s="5">
        <f>H34+H38</f>
        <v>70.008594657283</v>
      </c>
      <c r="I35" s="5">
        <f>I34+I38</f>
        <v>208.13425044932043</v>
      </c>
      <c r="J35" s="5">
        <f>J34+J38</f>
        <v>26.017580903631526</v>
      </c>
    </row>
    <row r="36" spans="1:10" ht="12.75">
      <c r="A36" s="6" t="s">
        <v>76</v>
      </c>
      <c r="B36" s="5">
        <f>MAX(B$2:B$26)</f>
        <v>32</v>
      </c>
      <c r="C36" s="5">
        <f>MAX(C$2:C$26)</f>
        <v>69</v>
      </c>
      <c r="D36" s="5">
        <f>MAX(D$2:D$26)</f>
        <v>205.6</v>
      </c>
      <c r="E36" s="5">
        <f>MAX(E$2:E$26)</f>
        <v>44.1</v>
      </c>
      <c r="F36" s="5"/>
      <c r="G36" s="5">
        <f>MAX(G$2:G$26)</f>
        <v>29</v>
      </c>
      <c r="H36" s="5">
        <f>MAX(H$2:H$26)</f>
        <v>76</v>
      </c>
      <c r="I36" s="5">
        <f>MAX(I$2:I$26)</f>
        <v>252.6</v>
      </c>
      <c r="J36" s="5">
        <f>MAX(J$2:J$26)</f>
        <v>30.7</v>
      </c>
    </row>
    <row r="37" spans="1:10" ht="12.75">
      <c r="A37" s="6" t="s">
        <v>77</v>
      </c>
      <c r="B37" s="5">
        <f>B36-B30</f>
        <v>15</v>
      </c>
      <c r="C37" s="5">
        <f>C36-C30</f>
        <v>10.5</v>
      </c>
      <c r="D37" s="5">
        <f>D36-D30</f>
        <v>188.2</v>
      </c>
      <c r="E37" s="5">
        <f>E36-E30</f>
        <v>31.3</v>
      </c>
      <c r="F37" s="5"/>
      <c r="G37" s="5">
        <f>G36-G30</f>
        <v>10</v>
      </c>
      <c r="H37" s="5">
        <f>H36-H30</f>
        <v>13</v>
      </c>
      <c r="I37" s="5">
        <f>I36-I30</f>
        <v>118.4</v>
      </c>
      <c r="J37" s="5">
        <f>J36-J30</f>
        <v>19.799999999999997</v>
      </c>
    </row>
    <row r="38" spans="1:10" ht="12.75">
      <c r="A38" s="6" t="s">
        <v>78</v>
      </c>
      <c r="B38" s="5">
        <f>STDEV(B$2:B$26)</f>
        <v>3.9542217395104933</v>
      </c>
      <c r="C38" s="5">
        <f>STDEV(C$2:C$26)</f>
        <v>2.500724532691593</v>
      </c>
      <c r="D38" s="5">
        <f>STDEV(D$2:D$26)</f>
        <v>40.560442462498195</v>
      </c>
      <c r="E38" s="5">
        <f>STDEV(E$2:E$26)</f>
        <v>8.971739042642458</v>
      </c>
      <c r="F38" s="5"/>
      <c r="G38" s="5">
        <f>STDEV(G$2:G$26)</f>
        <v>2.3473389188610985</v>
      </c>
      <c r="H38" s="5">
        <f>STDEV(H$2:H$26)</f>
        <v>2.928594657282998</v>
      </c>
      <c r="I38" s="5">
        <f>STDEV(I$2:I$26)</f>
        <v>27.750250449320458</v>
      </c>
      <c r="J38" s="5">
        <f>STDEV(J$2:J$26)</f>
        <v>5.31758090363153</v>
      </c>
    </row>
    <row r="39" ht="12.75"/>
    <row r="40" spans="1:2" ht="12.75">
      <c r="A40" s="8" t="s">
        <v>79</v>
      </c>
      <c r="B40" s="5">
        <f>B29</f>
        <v>24</v>
      </c>
    </row>
    <row r="41" spans="1:2" ht="12.75">
      <c r="A41" s="8" t="s">
        <v>80</v>
      </c>
      <c r="B41" s="5">
        <f>G29</f>
        <v>25</v>
      </c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pans="1:2" ht="12.75">
      <c r="A56" s="9">
        <v>17</v>
      </c>
      <c r="B56" s="5">
        <v>1</v>
      </c>
    </row>
    <row r="57" spans="1:2" ht="12.75">
      <c r="A57" s="9">
        <v>18</v>
      </c>
      <c r="B57" s="5">
        <v>2</v>
      </c>
    </row>
    <row r="58" spans="1:2" ht="12.75">
      <c r="A58" s="9">
        <v>19</v>
      </c>
      <c r="B58" s="5">
        <v>11</v>
      </c>
    </row>
    <row r="59" spans="1:2" ht="12.75">
      <c r="A59" s="9">
        <v>20</v>
      </c>
      <c r="B59" s="5">
        <v>6</v>
      </c>
    </row>
    <row r="60" spans="1:2" ht="12.75">
      <c r="A60" s="9">
        <v>21</v>
      </c>
      <c r="B60" s="5">
        <v>14</v>
      </c>
    </row>
    <row r="61" spans="1:2" ht="12.75">
      <c r="A61" s="9">
        <v>22</v>
      </c>
      <c r="B61" s="5">
        <v>6</v>
      </c>
    </row>
    <row r="62" spans="1:2" ht="12.75">
      <c r="A62" s="9">
        <v>23</v>
      </c>
      <c r="B62" s="5">
        <v>2</v>
      </c>
    </row>
    <row r="63" spans="1:2" ht="12.75">
      <c r="A63" s="9">
        <v>24</v>
      </c>
      <c r="B63" s="5">
        <v>1</v>
      </c>
    </row>
    <row r="64" spans="1:2" ht="12.75">
      <c r="A64" s="9">
        <v>25</v>
      </c>
      <c r="B64" s="5">
        <v>1</v>
      </c>
    </row>
    <row r="65" spans="1:2" ht="12.75">
      <c r="A65" s="9">
        <v>26</v>
      </c>
      <c r="B65" s="5">
        <v>0</v>
      </c>
    </row>
    <row r="66" spans="1:2" ht="12.75">
      <c r="A66" s="9">
        <v>27</v>
      </c>
      <c r="B66" s="5">
        <v>2</v>
      </c>
    </row>
    <row r="67" spans="1:2" ht="12.75">
      <c r="A67" s="9">
        <v>28</v>
      </c>
      <c r="B67" s="5">
        <v>0</v>
      </c>
    </row>
    <row r="68" spans="1:2" ht="12.75">
      <c r="A68" s="9">
        <v>29</v>
      </c>
      <c r="B68" s="5">
        <v>1</v>
      </c>
    </row>
    <row r="69" spans="1:2" ht="12.75">
      <c r="A69" s="9">
        <v>30</v>
      </c>
      <c r="B69" s="5">
        <v>0</v>
      </c>
    </row>
    <row r="70" spans="1:2" ht="12.75">
      <c r="A70" s="9">
        <v>31</v>
      </c>
      <c r="B70" s="5">
        <v>0</v>
      </c>
    </row>
    <row r="71" spans="1:2" ht="12.75">
      <c r="A71" s="9">
        <v>32</v>
      </c>
      <c r="B71" s="5">
        <v>2</v>
      </c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spans="1:2" ht="12.75">
      <c r="A93" s="10" t="s">
        <v>81</v>
      </c>
      <c r="B93" s="11">
        <v>2003</v>
      </c>
    </row>
    <row r="94" spans="1:2" ht="12.75">
      <c r="A94" s="12" t="s">
        <v>82</v>
      </c>
      <c r="B94" s="13">
        <v>2.01</v>
      </c>
    </row>
    <row r="95" spans="1:2" ht="12.75">
      <c r="A95" s="12" t="s">
        <v>83</v>
      </c>
      <c r="B95" s="13">
        <v>1.87</v>
      </c>
    </row>
    <row r="96" spans="1:2" ht="12.75">
      <c r="A96" s="12" t="s">
        <v>84</v>
      </c>
      <c r="B96" s="13">
        <v>1.11</v>
      </c>
    </row>
    <row r="97" spans="1:2" ht="12.75">
      <c r="A97" s="12" t="s">
        <v>85</v>
      </c>
      <c r="B97" s="13">
        <v>0.8</v>
      </c>
    </row>
    <row r="98" spans="1:2" ht="12.75">
      <c r="A98" s="12" t="s">
        <v>86</v>
      </c>
      <c r="B98" s="13">
        <v>0.49</v>
      </c>
    </row>
    <row r="99" spans="1:2" ht="12.75">
      <c r="A99" s="12" t="s">
        <v>87</v>
      </c>
      <c r="B99" s="13">
        <v>0.36</v>
      </c>
    </row>
    <row r="100" spans="1:2" ht="12.75">
      <c r="A100" s="12" t="s">
        <v>88</v>
      </c>
      <c r="B100" s="13">
        <v>0.34</v>
      </c>
    </row>
    <row r="101" spans="1:2" ht="12.75">
      <c r="A101" s="12" t="s">
        <v>89</v>
      </c>
      <c r="B101" s="13">
        <v>0.34</v>
      </c>
    </row>
    <row r="102" spans="1:2" ht="12.75">
      <c r="A102" s="12" t="s">
        <v>90</v>
      </c>
      <c r="B102" s="13">
        <v>0.30000000000000004</v>
      </c>
    </row>
    <row r="103" spans="1:2" ht="12.75">
      <c r="A103" s="12" t="s">
        <v>91</v>
      </c>
      <c r="B103" s="13">
        <v>0.29</v>
      </c>
    </row>
    <row r="104" spans="1:2" ht="12.75">
      <c r="A104" s="12" t="s">
        <v>92</v>
      </c>
      <c r="B104" s="13">
        <v>0.07</v>
      </c>
    </row>
    <row r="105" spans="1:2" ht="12.75">
      <c r="A105" s="12" t="s">
        <v>93</v>
      </c>
      <c r="B105" s="13">
        <v>-0.25</v>
      </c>
    </row>
    <row r="106" spans="1:2" ht="12.75">
      <c r="A106" s="12" t="s">
        <v>94</v>
      </c>
      <c r="B106" s="13">
        <v>-0.4</v>
      </c>
    </row>
    <row r="107" spans="1:2" ht="12.75">
      <c r="A107" s="12" t="s">
        <v>95</v>
      </c>
      <c r="B107" s="13">
        <v>-0.45</v>
      </c>
    </row>
    <row r="108" spans="1:2" ht="12.75">
      <c r="A108" s="12" t="s">
        <v>96</v>
      </c>
      <c r="B108" s="13">
        <v>-0.63</v>
      </c>
    </row>
    <row r="109" spans="1:2" ht="12.75">
      <c r="A109" s="12" t="s">
        <v>97</v>
      </c>
      <c r="B109" s="13">
        <v>-0.99</v>
      </c>
    </row>
    <row r="110" spans="1:2" ht="12.75">
      <c r="A110" s="12" t="s">
        <v>98</v>
      </c>
      <c r="B110" s="13">
        <v>-1.12</v>
      </c>
    </row>
    <row r="111" spans="1:2" ht="12.75">
      <c r="A111" s="12" t="s">
        <v>99</v>
      </c>
      <c r="B111" s="13">
        <v>-1.26</v>
      </c>
    </row>
    <row r="112" spans="1:2" ht="12.75">
      <c r="A112" s="12" t="s">
        <v>100</v>
      </c>
      <c r="B112" s="13">
        <v>-1.4</v>
      </c>
    </row>
    <row r="113" spans="1:2" ht="12.75">
      <c r="A113" s="12" t="s">
        <v>101</v>
      </c>
      <c r="B113" s="13">
        <v>-1.49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&amp;C&amp;"Times New Roman,Regular"&amp;12</oddHeader>
    <oddFooter>&amp;C&amp;"Times New Roman,Regular"&amp;12Page 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Body Fat Data Fall 2003</dc:title>
  <dc:subject>Body Fat</dc:subject>
  <dc:creator>Dana Lee Ling</dc:creator>
  <cp:keywords>Statistics</cp:keywords>
  <dc:description>Prepared by Dana Lee Ling
2003 0820 2227</dc:description>
  <cp:lastModifiedBy>Dana Lee Ling</cp:lastModifiedBy>
  <cp:lastPrinted>1601-01-01T00:03:23Z</cp:lastPrinted>
  <dcterms:created xsi:type="dcterms:W3CDTF">2003-08-20T11:03:17Z</dcterms:created>
  <dcterms:modified xsi:type="dcterms:W3CDTF">2003-08-20T12:06:32Z</dcterms:modified>
  <cp:category/>
  <cp:version/>
  <cp:contentType/>
  <cp:contentStatus/>
  <cp:revision>11</cp:revision>
</cp:coreProperties>
</file>